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boromir\REDIRECT\r.kacprzak\Pulpit\"/>
    </mc:Choice>
  </mc:AlternateContent>
  <xr:revisionPtr revIDLastSave="0" documentId="8_{D72402F1-6D00-4B55-A57B-48A97DAFE96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osztorys ofertowy" sheetId="7" r:id="rId1"/>
  </sheets>
  <definedNames>
    <definedName name="_xlnm.Print_Area" localSheetId="0">'kosztorys ofertowy'!$A$1:$F$24</definedName>
    <definedName name="_xlnm.Print_Titles" localSheetId="0">'kosztorys ofertowy'!$3:$3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7" l="1"/>
  <c r="A6" i="7" l="1"/>
  <c r="A8" i="7" s="1"/>
  <c r="F6" i="7"/>
  <c r="F20" i="7"/>
  <c r="F19" i="7"/>
  <c r="A9" i="7" l="1"/>
  <c r="A10" i="7" s="1"/>
  <c r="A11" i="7" s="1"/>
  <c r="A13" i="7" s="1"/>
  <c r="A14" i="7" s="1"/>
  <c r="A15" i="7" s="1"/>
  <c r="A17" i="7" s="1"/>
  <c r="A18" i="7" s="1"/>
  <c r="A19" i="7" s="1"/>
  <c r="F5" i="7"/>
  <c r="F21" i="7"/>
  <c r="F9" i="7"/>
  <c r="F14" i="7"/>
  <c r="F17" i="7"/>
  <c r="A20" i="7" l="1"/>
  <c r="A21" i="7" s="1"/>
  <c r="F15" i="7"/>
  <c r="F13" i="7" l="1"/>
  <c r="F11" i="7"/>
  <c r="F10" i="7"/>
  <c r="F8" i="7"/>
  <c r="F22" i="7" l="1"/>
  <c r="F23" i="7" s="1"/>
  <c r="F24" i="7" s="1"/>
</calcChain>
</file>

<file path=xl/sharedStrings.xml><?xml version="1.0" encoding="utf-8"?>
<sst xmlns="http://schemas.openxmlformats.org/spreadsheetml/2006/main" count="47" uniqueCount="38">
  <si>
    <r>
      <rPr>
        <b/>
        <sz val="8"/>
        <rFont val="Arial"/>
        <family val="2"/>
      </rPr>
      <t>Lp.</t>
    </r>
  </si>
  <si>
    <r>
      <rPr>
        <b/>
        <sz val="8"/>
        <rFont val="Arial"/>
        <family val="2"/>
      </rPr>
      <t>Opis i wyliczenia</t>
    </r>
  </si>
  <si>
    <r>
      <rPr>
        <b/>
        <sz val="8"/>
        <rFont val="Arial"/>
        <family val="2"/>
      </rPr>
      <t>j.m.</t>
    </r>
  </si>
  <si>
    <t>m2</t>
  </si>
  <si>
    <t>cena jedn.</t>
  </si>
  <si>
    <t>wartość</t>
  </si>
  <si>
    <t>ilość</t>
  </si>
  <si>
    <t>I</t>
  </si>
  <si>
    <t>II</t>
  </si>
  <si>
    <t>III</t>
  </si>
  <si>
    <t>IV</t>
  </si>
  <si>
    <t>RAZEM NETTO</t>
  </si>
  <si>
    <t>ROBOTY PRZYGOTOWAWCZE</t>
  </si>
  <si>
    <t>NAKŁADKA Z BETONU ASFALTOWEGO - KONSTRUKCJA NAWIERZCHNI JEZDNI</t>
  </si>
  <si>
    <t>VAT 23%</t>
  </si>
  <si>
    <t>RAZEM BRUTTO</t>
  </si>
  <si>
    <t>kpl.</t>
  </si>
  <si>
    <t>ROBOTY WYKOŃCZENIOWE</t>
  </si>
  <si>
    <t>Mg</t>
  </si>
  <si>
    <r>
      <t xml:space="preserve">Wykonanie loklane </t>
    </r>
    <r>
      <rPr>
        <b/>
        <sz val="8"/>
        <rFont val="Arial"/>
        <family val="2"/>
        <charset val="238"/>
      </rPr>
      <t>warstwy wyrównawczej</t>
    </r>
    <r>
      <rPr>
        <sz val="8"/>
        <rFont val="Arial"/>
        <family val="2"/>
      </rPr>
      <t xml:space="preserve"> z </t>
    </r>
    <r>
      <rPr>
        <b/>
        <sz val="8"/>
        <rFont val="Arial"/>
        <family val="2"/>
        <charset val="238"/>
      </rPr>
      <t>AC 11 W</t>
    </r>
    <r>
      <rPr>
        <sz val="8"/>
        <rFont val="Arial"/>
        <family val="2"/>
      </rPr>
      <t xml:space="preserve"> na bazie </t>
    </r>
    <r>
      <rPr>
        <b/>
        <sz val="8"/>
        <rFont val="Arial"/>
        <family val="2"/>
        <charset val="238"/>
      </rPr>
      <t>50/70 KR 3-4</t>
    </r>
  </si>
  <si>
    <t>POBOCZA DROGOWE</t>
  </si>
  <si>
    <r>
      <t xml:space="preserve">Oznakowanie </t>
    </r>
    <r>
      <rPr>
        <b/>
        <sz val="8"/>
        <color rgb="FF000000"/>
        <rFont val="Arial"/>
        <family val="2"/>
        <charset val="238"/>
      </rPr>
      <t>poziome cienkowarstwowe</t>
    </r>
    <r>
      <rPr>
        <sz val="8"/>
        <color rgb="FF000000"/>
        <rFont val="Arial"/>
        <family val="2"/>
        <charset val="238"/>
      </rPr>
      <t xml:space="preserve"> (linie osiowe, linie krawędziowe)</t>
    </r>
  </si>
  <si>
    <t>m</t>
  </si>
  <si>
    <t>ha</t>
  </si>
  <si>
    <r>
      <rPr>
        <b/>
        <sz val="8"/>
        <rFont val="Arial"/>
        <family val="2"/>
        <charset val="238"/>
      </rPr>
      <t>Wycinka krzaków i zakrzaczeń</t>
    </r>
    <r>
      <rPr>
        <sz val="8"/>
        <rFont val="Arial"/>
        <family val="2"/>
        <charset val="238"/>
      </rPr>
      <t xml:space="preserve"> wzdłuż drogi w rowach i na skarpach </t>
    </r>
  </si>
  <si>
    <r>
      <rPr>
        <b/>
        <sz val="8"/>
        <rFont val="Arial"/>
        <family val="2"/>
        <charset val="238"/>
      </rPr>
      <t>Oczyszczenie mechaniczne</t>
    </r>
    <r>
      <rPr>
        <sz val="8"/>
        <rFont val="Arial"/>
        <family val="2"/>
      </rPr>
      <t xml:space="preserve"> istniejących nawierzchni drogowych </t>
    </r>
  </si>
  <si>
    <r>
      <rPr>
        <b/>
        <sz val="8"/>
        <rFont val="Arial"/>
        <family val="2"/>
        <charset val="238"/>
      </rPr>
      <t>Skropienie</t>
    </r>
    <r>
      <rPr>
        <sz val="8"/>
        <rFont val="Arial"/>
        <family val="2"/>
        <charset val="238"/>
      </rPr>
      <t xml:space="preserve"> istniejącej konstrukcji drogi </t>
    </r>
    <r>
      <rPr>
        <b/>
        <sz val="8"/>
        <rFont val="Arial"/>
        <family val="2"/>
        <charset val="238"/>
      </rPr>
      <t>emulsją asfaltową</t>
    </r>
    <r>
      <rPr>
        <sz val="8"/>
        <rFont val="Arial"/>
        <family val="2"/>
        <charset val="238"/>
      </rPr>
      <t xml:space="preserve"> średniorozpadową w ilości </t>
    </r>
    <r>
      <rPr>
        <b/>
        <sz val="8"/>
        <rFont val="Arial"/>
        <family val="2"/>
        <charset val="238"/>
      </rPr>
      <t>0,3 - 0,5kg/m2</t>
    </r>
  </si>
  <si>
    <r>
      <rPr>
        <b/>
        <sz val="8"/>
        <rFont val="Arial"/>
        <family val="2"/>
        <charset val="238"/>
      </rPr>
      <t>Ścinka poboczy</t>
    </r>
    <r>
      <rPr>
        <sz val="8"/>
        <rFont val="Arial"/>
        <family val="2"/>
        <charset val="238"/>
      </rPr>
      <t xml:space="preserve"> - koryto pod utwardzenie pobocza - zdjęcie nadmiaru ziemi gr. </t>
    </r>
    <r>
      <rPr>
        <b/>
        <sz val="8"/>
        <rFont val="Arial"/>
        <family val="2"/>
        <charset val="238"/>
      </rPr>
      <t>do 10 cm</t>
    </r>
    <r>
      <rPr>
        <sz val="8"/>
        <rFont val="Arial"/>
        <family val="2"/>
        <charset val="238"/>
      </rPr>
      <t xml:space="preserve"> na szerokości poboczy                                          
1100 m x 2 str.x </t>
    </r>
    <r>
      <rPr>
        <b/>
        <sz val="8"/>
        <rFont val="Arial"/>
        <family val="2"/>
        <charset val="238"/>
      </rPr>
      <t>1,50 m</t>
    </r>
    <r>
      <rPr>
        <sz val="8"/>
        <rFont val="Arial"/>
        <family val="2"/>
        <charset val="238"/>
      </rPr>
      <t xml:space="preserve">  = 3300 m2</t>
    </r>
  </si>
  <si>
    <r>
      <t xml:space="preserve">Umocnienie poboczy z </t>
    </r>
    <r>
      <rPr>
        <b/>
        <sz val="8"/>
        <rFont val="Arial"/>
        <family val="2"/>
        <charset val="238"/>
      </rPr>
      <t>kruszywa łamanego</t>
    </r>
    <r>
      <rPr>
        <sz val="8"/>
        <rFont val="Arial"/>
        <family val="2"/>
      </rPr>
      <t xml:space="preserve"> stabilizowanego mechanicznie </t>
    </r>
    <r>
      <rPr>
        <b/>
        <sz val="8"/>
        <rFont val="Arial"/>
        <family val="2"/>
        <charset val="238"/>
      </rPr>
      <t>0-31,5</t>
    </r>
    <r>
      <rPr>
        <sz val="8"/>
        <rFont val="Arial"/>
        <family val="2"/>
      </rPr>
      <t xml:space="preserve"> mm </t>
    </r>
    <r>
      <rPr>
        <b/>
        <sz val="8"/>
        <rFont val="Arial"/>
        <family val="2"/>
        <charset val="238"/>
      </rPr>
      <t>gr.15cm</t>
    </r>
    <r>
      <rPr>
        <sz val="8"/>
        <rFont val="Arial"/>
        <family val="2"/>
      </rPr>
      <t xml:space="preserve">
1100 m x 2 str.x </t>
    </r>
    <r>
      <rPr>
        <b/>
        <sz val="8"/>
        <rFont val="Arial"/>
        <family val="2"/>
        <charset val="238"/>
      </rPr>
      <t>1,0 m</t>
    </r>
    <r>
      <rPr>
        <sz val="8"/>
        <rFont val="Arial"/>
        <family val="2"/>
        <charset val="238"/>
      </rPr>
      <t xml:space="preserve"> </t>
    </r>
    <r>
      <rPr>
        <sz val="8"/>
        <rFont val="Arial"/>
        <family val="2"/>
      </rPr>
      <t>= 2200,00 m2</t>
    </r>
  </si>
  <si>
    <r>
      <t xml:space="preserve">Uzupełnienie </t>
    </r>
    <r>
      <rPr>
        <b/>
        <sz val="8"/>
        <rFont val="Arial"/>
        <family val="2"/>
        <charset val="238"/>
      </rPr>
      <t>poboczy gruntowych</t>
    </r>
    <r>
      <rPr>
        <sz val="8"/>
        <rFont val="Arial"/>
        <family val="2"/>
      </rPr>
      <t xml:space="preserve"> wraz z profilowaniem i zagęszczeniem
1100 m x 2 str.x </t>
    </r>
    <r>
      <rPr>
        <b/>
        <sz val="8"/>
        <rFont val="Arial"/>
        <family val="2"/>
        <charset val="238"/>
      </rPr>
      <t>0,5 m</t>
    </r>
    <r>
      <rPr>
        <sz val="8"/>
        <rFont val="Arial"/>
        <family val="2"/>
      </rPr>
      <t xml:space="preserve"> = 1050,00 m2</t>
    </r>
  </si>
  <si>
    <r>
      <t xml:space="preserve">Montaż oznakowania </t>
    </r>
    <r>
      <rPr>
        <b/>
        <sz val="8"/>
        <color rgb="FF000000"/>
        <rFont val="Arial"/>
        <family val="2"/>
        <charset val="238"/>
      </rPr>
      <t xml:space="preserve">pionowego </t>
    </r>
    <r>
      <rPr>
        <sz val="8"/>
        <color rgb="FF000000"/>
        <rFont val="Arial"/>
        <family val="2"/>
        <charset val="238"/>
      </rPr>
      <t>słupek wraz z tarczą znaku</t>
    </r>
  </si>
  <si>
    <r>
      <t xml:space="preserve">Geodezyjna </t>
    </r>
    <r>
      <rPr>
        <b/>
        <sz val="8"/>
        <rFont val="Arial"/>
        <family val="2"/>
        <charset val="238"/>
      </rPr>
      <t xml:space="preserve">inwentaryzacja powykonawcza </t>
    </r>
  </si>
  <si>
    <r>
      <rPr>
        <b/>
        <sz val="8"/>
        <rFont val="Arial"/>
        <family val="2"/>
        <charset val="238"/>
      </rPr>
      <t>Frezowanie profilujące nawierzchni</t>
    </r>
    <r>
      <rPr>
        <sz val="8"/>
        <rFont val="Arial"/>
        <family val="2"/>
      </rPr>
      <t xml:space="preserve"> jezdni z betonu asfaltowego na </t>
    </r>
    <r>
      <rPr>
        <b/>
        <sz val="8"/>
        <rFont val="Arial"/>
        <family val="2"/>
        <charset val="238"/>
      </rPr>
      <t>gł. od 4-7</t>
    </r>
    <r>
      <rPr>
        <sz val="8"/>
        <rFont val="Arial"/>
        <family val="2"/>
      </rPr>
      <t xml:space="preserve"> cm w tym wcinki technologiczne (początek, koniec) z odwozem materiału na </t>
    </r>
    <r>
      <rPr>
        <b/>
        <sz val="8"/>
        <rFont val="Arial"/>
        <family val="2"/>
        <charset val="238"/>
      </rPr>
      <t>składowisko Zamawiającego</t>
    </r>
    <r>
      <rPr>
        <sz val="8"/>
        <rFont val="Arial"/>
        <family val="2"/>
      </rPr>
      <t xml:space="preserve"> ZDP Turek</t>
    </r>
  </si>
  <si>
    <r>
      <rPr>
        <b/>
        <sz val="8"/>
        <rFont val="Arial"/>
        <family val="2"/>
        <charset val="238"/>
      </rPr>
      <t xml:space="preserve">Warstwa ścieralna </t>
    </r>
    <r>
      <rPr>
        <sz val="8"/>
        <rFont val="Arial"/>
        <family val="2"/>
      </rPr>
      <t xml:space="preserve">z betonu asfaltowego </t>
    </r>
    <r>
      <rPr>
        <b/>
        <sz val="8"/>
        <rFont val="Arial"/>
        <family val="2"/>
        <charset val="238"/>
      </rPr>
      <t>AC 11S na bazie 50/70</t>
    </r>
    <r>
      <rPr>
        <sz val="8"/>
        <rFont val="Arial"/>
        <family val="2"/>
      </rPr>
      <t xml:space="preserve"> dla ruchu </t>
    </r>
    <r>
      <rPr>
        <b/>
        <sz val="8"/>
        <rFont val="Arial"/>
        <family val="2"/>
        <charset val="238"/>
      </rPr>
      <t>KR3-4 gr.5 cm</t>
    </r>
  </si>
  <si>
    <r>
      <t xml:space="preserve">Wykonanie wykopów w gruntach nieskalistych z transp.urobku na odl.do 5 km sam.samowyład.wykopy związane </t>
    </r>
    <r>
      <rPr>
        <b/>
        <sz val="8"/>
        <rFont val="Arial"/>
        <family val="2"/>
        <charset val="238"/>
      </rPr>
      <t>z odmuleniem istniejących rowów drogowyc</t>
    </r>
    <r>
      <rPr>
        <sz val="8"/>
        <rFont val="Arial"/>
        <family val="2"/>
      </rPr>
      <t xml:space="preserve">h (przyjęto ok śr. </t>
    </r>
    <r>
      <rPr>
        <b/>
        <sz val="8"/>
        <rFont val="Arial"/>
        <family val="2"/>
        <charset val="238"/>
      </rPr>
      <t>1,00 m3/mb rowu</t>
    </r>
    <r>
      <rPr>
        <sz val="8"/>
        <rFont val="Arial"/>
        <family val="2"/>
      </rPr>
      <t>) = 1100 m x 1 m x 2 strony = 2200 m</t>
    </r>
  </si>
  <si>
    <r>
      <rPr>
        <b/>
        <sz val="8"/>
        <color rgb="FF000000"/>
        <rFont val="Arial"/>
        <family val="2"/>
        <charset val="238"/>
      </rPr>
      <t xml:space="preserve">Rozbiórka wraz z odtworzeniem betonowej kostki brukowej na istniejących zjazdach </t>
    </r>
    <r>
      <rPr>
        <sz val="8"/>
        <color rgb="FF000000"/>
        <rFont val="Arial"/>
        <family val="2"/>
        <charset val="238"/>
      </rPr>
      <t>- regulacja wysokościowa</t>
    </r>
  </si>
  <si>
    <t>KOSZTORYS OFERTOWY</t>
  </si>
  <si>
    <r>
      <rPr>
        <b/>
        <sz val="12"/>
        <color rgb="FF0070C0"/>
        <rFont val="Arial"/>
        <family val="2"/>
        <charset val="238"/>
      </rPr>
      <t xml:space="preserve"> Likwidacja zaniżeń i wymiana odcinka nawierzchni bitumicznej 
drogi powiatowej </t>
    </r>
    <r>
      <rPr>
        <b/>
        <u/>
        <sz val="12"/>
        <color rgb="FF0070C0"/>
        <rFont val="Arial"/>
        <family val="2"/>
        <charset val="238"/>
      </rPr>
      <t>nr 4492P na odcinku Miłaczew - Miłaczewek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</si>
</sst>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\ &quot;zł&quot;"/>
    <numFmt numFmtId="166" formatCode="#,##0.0000"/>
  </numFmts>
  <fonts count="17">
    <font>
      <sz val="10"/>
      <color rgb="FF000000"/>
      <name val="Times New Roman"/>
      <charset val="204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2"/>
      <charset val="238"/>
    </font>
    <font>
      <sz val="8"/>
      <name val="Arial"/>
      <family val="2"/>
      <charset val="238"/>
    </font>
    <font>
      <b/>
      <sz val="12"/>
      <color rgb="FF0070C0"/>
      <name val="Arial"/>
      <family val="2"/>
      <charset val="238"/>
    </font>
    <font>
      <b/>
      <u/>
      <sz val="12"/>
      <color rgb="FF0070C0"/>
      <name val="Arial"/>
      <family val="2"/>
      <charset val="238"/>
    </font>
    <font>
      <b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ont="0" applyBorder="0" applyProtection="0"/>
  </cellStyleXfs>
  <cellXfs count="37">
    <xf numFmtId="0" fontId="0" fillId="0" borderId="0" xfId="0" applyAlignment="1">
      <alignment horizontal="left" vertical="top"/>
    </xf>
    <xf numFmtId="49" fontId="4" fillId="0" borderId="1" xfId="1" applyNumberFormat="1" applyFont="1" applyBorder="1" applyAlignment="1" applyProtection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6" fillId="4" borderId="1" xfId="0" applyFont="1" applyFill="1" applyBorder="1" applyAlignment="1" applyProtection="1">
      <alignment horizontal="left" vertical="center" wrapText="1"/>
      <protection locked="0"/>
    </xf>
    <xf numFmtId="165" fontId="0" fillId="0" borderId="0" xfId="0" applyNumberForma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166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center" vertical="top"/>
      <protection locked="0"/>
    </xf>
    <xf numFmtId="4" fontId="0" fillId="0" borderId="0" xfId="0" applyNumberFormat="1" applyAlignment="1" applyProtection="1">
      <alignment horizontal="center" vertical="top"/>
      <protection locked="0"/>
    </xf>
    <xf numFmtId="165" fontId="0" fillId="0" borderId="0" xfId="0" applyNumberFormat="1" applyAlignment="1" applyProtection="1">
      <alignment horizontal="center" vertical="top"/>
      <protection locked="0"/>
    </xf>
    <xf numFmtId="0" fontId="6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left" vertical="center" wrapText="1"/>
    </xf>
    <xf numFmtId="49" fontId="13" fillId="0" borderId="1" xfId="1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 readingOrder="1"/>
    </xf>
    <xf numFmtId="165" fontId="4" fillId="0" borderId="1" xfId="0" applyNumberFormat="1" applyFont="1" applyBorder="1" applyAlignment="1">
      <alignment horizontal="center" vertical="center"/>
    </xf>
    <xf numFmtId="165" fontId="8" fillId="3" borderId="2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2">
    <cellStyle name="Normalny" xfId="0" builtinId="0"/>
    <cellStyle name="PRZEDMIAR" xfId="1" xr:uid="{1C2FECC9-BCC3-4633-A4F3-D5388170D23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view="pageBreakPreview" topLeftCell="A19" zoomScale="130" zoomScaleNormal="130" zoomScaleSheetLayoutView="130" zoomScalePageLayoutView="70" workbookViewId="0">
      <selection activeCell="E5" sqref="E5"/>
    </sheetView>
  </sheetViews>
  <sheetFormatPr defaultColWidth="9.33203125" defaultRowHeight="13.2"/>
  <cols>
    <col min="1" max="1" width="4.6640625" style="11" customWidth="1"/>
    <col min="2" max="2" width="65.109375" style="2" customWidth="1"/>
    <col min="3" max="3" width="7.33203125" style="11" customWidth="1"/>
    <col min="4" max="4" width="10.44140625" style="12" customWidth="1"/>
    <col min="5" max="5" width="10.77734375" style="11" customWidth="1"/>
    <col min="6" max="6" width="14.77734375" style="11" customWidth="1"/>
    <col min="7" max="7" width="9.33203125" style="2"/>
    <col min="8" max="8" width="16" style="2" customWidth="1"/>
    <col min="9" max="10" width="11.6640625" style="2" bestFit="1" customWidth="1"/>
    <col min="11" max="16384" width="9.33203125" style="2"/>
  </cols>
  <sheetData>
    <row r="1" spans="1:9" ht="33.6" customHeight="1">
      <c r="A1" s="32" t="s">
        <v>36</v>
      </c>
      <c r="B1" s="32"/>
      <c r="C1" s="32"/>
      <c r="D1" s="32"/>
      <c r="E1" s="32"/>
      <c r="F1" s="32"/>
    </row>
    <row r="2" spans="1:9" ht="44.25" customHeight="1">
      <c r="A2" s="33" t="s">
        <v>37</v>
      </c>
      <c r="B2" s="34"/>
      <c r="C2" s="34"/>
      <c r="D2" s="34"/>
      <c r="E2" s="34"/>
      <c r="F2" s="34"/>
    </row>
    <row r="3" spans="1:9" ht="21.6" customHeight="1">
      <c r="A3" s="14" t="s">
        <v>0</v>
      </c>
      <c r="B3" s="14" t="s">
        <v>1</v>
      </c>
      <c r="C3" s="14" t="s">
        <v>2</v>
      </c>
      <c r="D3" s="15" t="s">
        <v>6</v>
      </c>
      <c r="E3" s="16" t="s">
        <v>4</v>
      </c>
      <c r="F3" s="16" t="s">
        <v>5</v>
      </c>
    </row>
    <row r="4" spans="1:9" ht="21.6" customHeight="1">
      <c r="A4" s="17" t="s">
        <v>7</v>
      </c>
      <c r="B4" s="18" t="s">
        <v>12</v>
      </c>
      <c r="C4" s="18"/>
      <c r="D4" s="18"/>
      <c r="E4" s="3"/>
      <c r="F4" s="18"/>
    </row>
    <row r="5" spans="1:9" ht="51.6" customHeight="1">
      <c r="A5" s="19">
        <v>1</v>
      </c>
      <c r="B5" s="20" t="s">
        <v>32</v>
      </c>
      <c r="C5" s="21" t="s">
        <v>3</v>
      </c>
      <c r="D5" s="22">
        <v>1500</v>
      </c>
      <c r="E5" s="4">
        <v>0</v>
      </c>
      <c r="F5" s="28">
        <f>ROUND(D5*E5,2)</f>
        <v>0</v>
      </c>
      <c r="H5" s="5"/>
      <c r="I5" s="5"/>
    </row>
    <row r="6" spans="1:9" ht="23.4" customHeight="1">
      <c r="A6" s="19">
        <f>A5+1</f>
        <v>2</v>
      </c>
      <c r="B6" s="20" t="s">
        <v>24</v>
      </c>
      <c r="C6" s="21" t="s">
        <v>23</v>
      </c>
      <c r="D6" s="22">
        <v>0.01</v>
      </c>
      <c r="E6" s="4">
        <v>0</v>
      </c>
      <c r="F6" s="28">
        <f>ROUND(D6*E6,2)</f>
        <v>0</v>
      </c>
    </row>
    <row r="7" spans="1:9" ht="29.4" customHeight="1">
      <c r="A7" s="17" t="s">
        <v>8</v>
      </c>
      <c r="B7" s="18" t="s">
        <v>13</v>
      </c>
      <c r="C7" s="18"/>
      <c r="D7" s="18"/>
      <c r="E7" s="3"/>
      <c r="F7" s="18"/>
    </row>
    <row r="8" spans="1:9" ht="28.2" customHeight="1">
      <c r="A8" s="19">
        <f>A6+1</f>
        <v>3</v>
      </c>
      <c r="B8" s="23" t="s">
        <v>19</v>
      </c>
      <c r="C8" s="21" t="s">
        <v>18</v>
      </c>
      <c r="D8" s="22">
        <v>250</v>
      </c>
      <c r="E8" s="4">
        <v>0</v>
      </c>
      <c r="F8" s="28">
        <f>ROUND(D8*E8,2)</f>
        <v>0</v>
      </c>
    </row>
    <row r="9" spans="1:9" ht="28.2" customHeight="1">
      <c r="A9" s="19">
        <f>A8+1</f>
        <v>4</v>
      </c>
      <c r="B9" s="20" t="s">
        <v>25</v>
      </c>
      <c r="C9" s="21" t="s">
        <v>3</v>
      </c>
      <c r="D9" s="22">
        <v>6000</v>
      </c>
      <c r="E9" s="4">
        <v>0</v>
      </c>
      <c r="F9" s="28">
        <f>ROUND(D9*E9,2)</f>
        <v>0</v>
      </c>
    </row>
    <row r="10" spans="1:9" ht="40.950000000000003" customHeight="1">
      <c r="A10" s="19">
        <f>A9+1</f>
        <v>5</v>
      </c>
      <c r="B10" s="20" t="s">
        <v>26</v>
      </c>
      <c r="C10" s="21" t="s">
        <v>3</v>
      </c>
      <c r="D10" s="22">
        <v>6000</v>
      </c>
      <c r="E10" s="4">
        <v>0</v>
      </c>
      <c r="F10" s="28">
        <f>ROUND(D10*E10,2)</f>
        <v>0</v>
      </c>
    </row>
    <row r="11" spans="1:9" ht="23.4" customHeight="1">
      <c r="A11" s="19">
        <f>A10+1</f>
        <v>6</v>
      </c>
      <c r="B11" s="20" t="s">
        <v>33</v>
      </c>
      <c r="C11" s="21" t="s">
        <v>3</v>
      </c>
      <c r="D11" s="22">
        <v>6000</v>
      </c>
      <c r="E11" s="4">
        <v>0</v>
      </c>
      <c r="F11" s="28">
        <f>ROUND(D11*E11,2)</f>
        <v>0</v>
      </c>
    </row>
    <row r="12" spans="1:9" ht="28.95" customHeight="1">
      <c r="A12" s="24" t="s">
        <v>9</v>
      </c>
      <c r="B12" s="18" t="s">
        <v>20</v>
      </c>
      <c r="C12" s="25"/>
      <c r="D12" s="25"/>
      <c r="E12" s="6"/>
      <c r="F12" s="25"/>
    </row>
    <row r="13" spans="1:9" ht="38.4" customHeight="1">
      <c r="A13" s="19">
        <f>A11+1</f>
        <v>7</v>
      </c>
      <c r="B13" s="26" t="s">
        <v>27</v>
      </c>
      <c r="C13" s="21" t="s">
        <v>3</v>
      </c>
      <c r="D13" s="22">
        <v>3300</v>
      </c>
      <c r="E13" s="4">
        <v>0</v>
      </c>
      <c r="F13" s="28">
        <f>ROUND(D13*E13,2)</f>
        <v>0</v>
      </c>
    </row>
    <row r="14" spans="1:9" ht="39" customHeight="1">
      <c r="A14" s="19">
        <f>A13+1</f>
        <v>8</v>
      </c>
      <c r="B14" s="23" t="s">
        <v>28</v>
      </c>
      <c r="C14" s="21" t="s">
        <v>3</v>
      </c>
      <c r="D14" s="22">
        <v>2200</v>
      </c>
      <c r="E14" s="4">
        <v>0</v>
      </c>
      <c r="F14" s="28">
        <f>ROUND(D14*E14,2)</f>
        <v>0</v>
      </c>
    </row>
    <row r="15" spans="1:9" ht="36.6" customHeight="1">
      <c r="A15" s="19">
        <f>A14+1</f>
        <v>9</v>
      </c>
      <c r="B15" s="23" t="s">
        <v>29</v>
      </c>
      <c r="C15" s="21" t="s">
        <v>3</v>
      </c>
      <c r="D15" s="22">
        <v>1100</v>
      </c>
      <c r="E15" s="4">
        <v>0</v>
      </c>
      <c r="F15" s="28">
        <f>ROUND(D15*E15,2)</f>
        <v>0</v>
      </c>
    </row>
    <row r="16" spans="1:9" ht="24" customHeight="1">
      <c r="A16" s="24" t="s">
        <v>10</v>
      </c>
      <c r="B16" s="25" t="s">
        <v>17</v>
      </c>
      <c r="C16" s="25"/>
      <c r="D16" s="25"/>
      <c r="E16" s="6"/>
      <c r="F16" s="25"/>
    </row>
    <row r="17" spans="1:10" ht="49.2" customHeight="1">
      <c r="A17" s="19">
        <f>A15+1</f>
        <v>10</v>
      </c>
      <c r="B17" s="23" t="s">
        <v>34</v>
      </c>
      <c r="C17" s="21" t="s">
        <v>22</v>
      </c>
      <c r="D17" s="22">
        <v>2200</v>
      </c>
      <c r="E17" s="4">
        <v>0</v>
      </c>
      <c r="F17" s="28">
        <f t="shared" ref="F17:F21" si="0">ROUND(D17*E17,2)</f>
        <v>0</v>
      </c>
      <c r="H17" s="7"/>
      <c r="J17" s="7"/>
    </row>
    <row r="18" spans="1:10" ht="27.6" customHeight="1">
      <c r="A18" s="19">
        <f>A17+1</f>
        <v>11</v>
      </c>
      <c r="B18" s="1" t="s">
        <v>35</v>
      </c>
      <c r="C18" s="21" t="s">
        <v>3</v>
      </c>
      <c r="D18" s="22">
        <v>20</v>
      </c>
      <c r="E18" s="4">
        <v>0</v>
      </c>
      <c r="F18" s="28">
        <f t="shared" si="0"/>
        <v>0</v>
      </c>
      <c r="H18" s="7"/>
      <c r="J18" s="7"/>
    </row>
    <row r="19" spans="1:10" ht="20.399999999999999" customHeight="1">
      <c r="A19" s="19">
        <f>A18+1</f>
        <v>12</v>
      </c>
      <c r="B19" s="27" t="s">
        <v>21</v>
      </c>
      <c r="C19" s="21" t="s">
        <v>3</v>
      </c>
      <c r="D19" s="22">
        <v>40</v>
      </c>
      <c r="E19" s="4">
        <v>0</v>
      </c>
      <c r="F19" s="28">
        <f t="shared" si="0"/>
        <v>0</v>
      </c>
      <c r="H19" s="7"/>
      <c r="J19" s="7"/>
    </row>
    <row r="20" spans="1:10" ht="19.5" customHeight="1">
      <c r="A20" s="19">
        <f t="shared" ref="A20:A21" si="1">A19+1</f>
        <v>13</v>
      </c>
      <c r="B20" s="27" t="s">
        <v>30</v>
      </c>
      <c r="C20" s="21" t="s">
        <v>16</v>
      </c>
      <c r="D20" s="22">
        <v>1</v>
      </c>
      <c r="E20" s="4">
        <v>0</v>
      </c>
      <c r="F20" s="28">
        <f t="shared" si="0"/>
        <v>0</v>
      </c>
      <c r="H20" s="7"/>
      <c r="J20" s="7"/>
    </row>
    <row r="21" spans="1:10" ht="19.5" customHeight="1">
      <c r="A21" s="19">
        <f t="shared" si="1"/>
        <v>14</v>
      </c>
      <c r="B21" s="23" t="s">
        <v>31</v>
      </c>
      <c r="C21" s="21" t="s">
        <v>16</v>
      </c>
      <c r="D21" s="22">
        <v>1</v>
      </c>
      <c r="E21" s="4">
        <v>0</v>
      </c>
      <c r="F21" s="28">
        <f t="shared" si="0"/>
        <v>0</v>
      </c>
      <c r="H21" s="7"/>
      <c r="J21" s="7"/>
    </row>
    <row r="22" spans="1:10" ht="27.6" customHeight="1">
      <c r="A22" s="8"/>
      <c r="B22" s="9"/>
      <c r="C22" s="8"/>
      <c r="D22" s="35" t="s">
        <v>11</v>
      </c>
      <c r="E22" s="35"/>
      <c r="F22" s="29">
        <f>SUM(F4:F21)</f>
        <v>0</v>
      </c>
      <c r="H22" s="7"/>
    </row>
    <row r="23" spans="1:10" ht="39" customHeight="1">
      <c r="A23" s="8"/>
      <c r="B23" s="9"/>
      <c r="C23" s="8"/>
      <c r="D23" s="36" t="s">
        <v>14</v>
      </c>
      <c r="E23" s="36"/>
      <c r="F23" s="30">
        <f>ROUND(F22*0.23,2)</f>
        <v>0</v>
      </c>
      <c r="H23" s="10"/>
    </row>
    <row r="24" spans="1:10" ht="33.75" customHeight="1">
      <c r="A24" s="8"/>
      <c r="B24" s="9"/>
      <c r="C24" s="8"/>
      <c r="D24" s="36" t="s">
        <v>15</v>
      </c>
      <c r="E24" s="36"/>
      <c r="F24" s="31">
        <f>SUM(F22:F23)</f>
        <v>0</v>
      </c>
      <c r="J24" s="7"/>
    </row>
    <row r="25" spans="1:10">
      <c r="B25" s="5"/>
    </row>
    <row r="27" spans="1:10">
      <c r="F27" s="13"/>
    </row>
  </sheetData>
  <sheetProtection algorithmName="SHA-512" hashValue="ozZySMV7FbOJWpMW5Yl+be5AAm6oxVWMVeOx8y/vdv+COjQB2sqpF/43Ca+SHgaqEcVbDijewJSGShJI4NEcnw==" saltValue="ij1OVzo9m+7IA7RQm9nrqQ==" spinCount="100000" sheet="1" objects="1" scenarios="1"/>
  <mergeCells count="5">
    <mergeCell ref="A1:F1"/>
    <mergeCell ref="A2:F2"/>
    <mergeCell ref="D22:E22"/>
    <mergeCell ref="D23:E23"/>
    <mergeCell ref="D24:E24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Przedmiar_Gasin_odc1_2021-06-11</dc:title>
  <dc:creator>Uzytkownik</dc:creator>
  <cp:lastModifiedBy>Roman Kacprzak</cp:lastModifiedBy>
  <cp:lastPrinted>2025-04-08T13:58:32Z</cp:lastPrinted>
  <dcterms:created xsi:type="dcterms:W3CDTF">2021-07-22T12:45:06Z</dcterms:created>
  <dcterms:modified xsi:type="dcterms:W3CDTF">2026-01-09T06:27:56Z</dcterms:modified>
</cp:coreProperties>
</file>